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sun.canpolat\Desktop\VERTEX HEAT OUTPUT\"/>
    </mc:Choice>
  </mc:AlternateContent>
  <xr:revisionPtr revIDLastSave="0" documentId="8_{6C2E2CCA-4F95-406B-969B-446799D974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rtex" sheetId="1" r:id="rId1"/>
  </sheets>
  <definedNames>
    <definedName name="_xlnm.Print_Area" localSheetId="0">Vertex!$A$1:$Z$27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V25" i="1" s="1"/>
  <c r="F25" i="1" l="1"/>
  <c r="N23" i="1"/>
  <c r="J24" i="1"/>
  <c r="U27" i="1"/>
  <c r="Q27" i="1"/>
  <c r="M27" i="1"/>
  <c r="I27" i="1"/>
  <c r="E27" i="1"/>
  <c r="U26" i="1"/>
  <c r="Q26" i="1"/>
  <c r="M26" i="1"/>
  <c r="I26" i="1"/>
  <c r="E26" i="1"/>
  <c r="U25" i="1"/>
  <c r="Q25" i="1"/>
  <c r="M25" i="1"/>
  <c r="I25" i="1"/>
  <c r="E25" i="1"/>
  <c r="U24" i="1"/>
  <c r="Q24" i="1"/>
  <c r="M24" i="1"/>
  <c r="I24" i="1"/>
  <c r="E24" i="1"/>
  <c r="U23" i="1"/>
  <c r="Q23" i="1"/>
  <c r="M23" i="1"/>
  <c r="I23" i="1"/>
  <c r="E23" i="1"/>
  <c r="T27" i="1"/>
  <c r="P27" i="1"/>
  <c r="L27" i="1"/>
  <c r="H27" i="1"/>
  <c r="D27" i="1"/>
  <c r="T26" i="1"/>
  <c r="P26" i="1"/>
  <c r="L26" i="1"/>
  <c r="H26" i="1"/>
  <c r="D26" i="1"/>
  <c r="T25" i="1"/>
  <c r="P25" i="1"/>
  <c r="L25" i="1"/>
  <c r="H25" i="1"/>
  <c r="D25" i="1"/>
  <c r="T24" i="1"/>
  <c r="P24" i="1"/>
  <c r="L24" i="1"/>
  <c r="H24" i="1"/>
  <c r="D24" i="1"/>
  <c r="T23" i="1"/>
  <c r="P23" i="1"/>
  <c r="L23" i="1"/>
  <c r="H23" i="1"/>
  <c r="D23" i="1"/>
  <c r="S27" i="1"/>
  <c r="O27" i="1"/>
  <c r="K27" i="1"/>
  <c r="G27" i="1"/>
  <c r="C27" i="1"/>
  <c r="S26" i="1"/>
  <c r="O26" i="1"/>
  <c r="K26" i="1"/>
  <c r="G26" i="1"/>
  <c r="C26" i="1"/>
  <c r="S25" i="1"/>
  <c r="O25" i="1"/>
  <c r="K25" i="1"/>
  <c r="G25" i="1"/>
  <c r="C25" i="1"/>
  <c r="S24" i="1"/>
  <c r="O24" i="1"/>
  <c r="K24" i="1"/>
  <c r="G24" i="1"/>
  <c r="C24" i="1"/>
  <c r="S23" i="1"/>
  <c r="O23" i="1"/>
  <c r="K23" i="1"/>
  <c r="G23" i="1"/>
  <c r="C23" i="1"/>
  <c r="V27" i="1"/>
  <c r="R27" i="1"/>
  <c r="N27" i="1"/>
  <c r="J27" i="1"/>
  <c r="F27" i="1"/>
  <c r="V26" i="1"/>
  <c r="R26" i="1"/>
  <c r="N26" i="1"/>
  <c r="J26" i="1"/>
  <c r="F26" i="1"/>
  <c r="R23" i="1"/>
  <c r="N24" i="1"/>
  <c r="J25" i="1"/>
  <c r="F23" i="1"/>
  <c r="V23" i="1"/>
  <c r="R24" i="1"/>
  <c r="N25" i="1"/>
  <c r="J23" i="1"/>
  <c r="F24" i="1"/>
  <c r="V24" i="1"/>
  <c r="R25" i="1"/>
</calcChain>
</file>

<file path=xl/sharedStrings.xml><?xml version="1.0" encoding="utf-8"?>
<sst xmlns="http://schemas.openxmlformats.org/spreadsheetml/2006/main" count="31" uniqueCount="23">
  <si>
    <t>Vertex</t>
  </si>
  <si>
    <t>EN 442 Certification Data</t>
  </si>
  <si>
    <t>1600 mm</t>
  </si>
  <si>
    <t>1800 mm</t>
  </si>
  <si>
    <t>2000 mm</t>
  </si>
  <si>
    <t>2200 mm</t>
  </si>
  <si>
    <t>Type</t>
  </si>
  <si>
    <t>&lt;&lt;&lt;</t>
  </si>
  <si>
    <t>Delta T</t>
  </si>
  <si>
    <t>Surface (m²/m)</t>
  </si>
  <si>
    <t>Height</t>
  </si>
  <si>
    <t>W/m (75/65/20°C)</t>
  </si>
  <si>
    <t>n-Exponent</t>
  </si>
  <si>
    <t>Weight (kg/m)</t>
  </si>
  <si>
    <t>Water content (l/m)</t>
  </si>
  <si>
    <t>Heat capacity</t>
  </si>
  <si>
    <t>Inlet temperature (°C)</t>
  </si>
  <si>
    <t>Outlet temperature (°C)</t>
  </si>
  <si>
    <t>Room temperature (°C)</t>
  </si>
  <si>
    <t>Other systemtemperatures?</t>
  </si>
  <si>
    <t>Change inlet temperature</t>
  </si>
  <si>
    <t>Change outlet temperature</t>
  </si>
  <si>
    <t>Change room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</si>
</sst>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_)"/>
    <numFmt numFmtId="166" formatCode="0.00_)"/>
    <numFmt numFmtId="167" formatCode="0.0000_)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1C266C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color rgb="FF1C266C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1C266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</borders>
  <cellStyleXfs count="6">
    <xf numFmtId="0" fontId="0" fillId="0" borderId="0"/>
    <xf numFmtId="0" fontId="3" fillId="0" borderId="0"/>
    <xf numFmtId="0" fontId="12" fillId="0" borderId="0"/>
    <xf numFmtId="0" fontId="1" fillId="0" borderId="0"/>
    <xf numFmtId="0" fontId="2" fillId="0" borderId="0"/>
    <xf numFmtId="0" fontId="12" fillId="0" borderId="0"/>
  </cellStyleXfs>
  <cellXfs count="90">
    <xf numFmtId="0" fontId="0" fillId="0" borderId="0" xfId="0"/>
    <xf numFmtId="0" fontId="2" fillId="0" borderId="0" xfId="0" applyFont="1" applyProtection="1">
      <protection hidden="1"/>
    </xf>
    <xf numFmtId="164" fontId="4" fillId="2" borderId="0" xfId="1" applyNumberFormat="1" applyFont="1" applyFill="1" applyProtection="1">
      <protection hidden="1"/>
    </xf>
    <xf numFmtId="0" fontId="0" fillId="0" borderId="0" xfId="0" applyProtection="1">
      <protection hidden="1"/>
    </xf>
    <xf numFmtId="164" fontId="6" fillId="2" borderId="0" xfId="1" applyNumberFormat="1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164" fontId="6" fillId="2" borderId="0" xfId="1" applyNumberFormat="1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164" fontId="7" fillId="2" borderId="0" xfId="1" applyNumberFormat="1" applyFont="1" applyFill="1" applyProtection="1">
      <protection hidden="1"/>
    </xf>
    <xf numFmtId="0" fontId="2" fillId="2" borderId="0" xfId="0" applyFont="1" applyFill="1" applyProtection="1">
      <protection hidden="1"/>
    </xf>
    <xf numFmtId="164" fontId="6" fillId="0" borderId="0" xfId="1" applyNumberFormat="1" applyFont="1" applyAlignment="1" applyProtection="1">
      <alignment vertical="center"/>
      <protection hidden="1"/>
    </xf>
    <xf numFmtId="164" fontId="8" fillId="0" borderId="4" xfId="1" applyNumberFormat="1" applyFont="1" applyBorder="1" applyAlignment="1" applyProtection="1">
      <alignment vertical="center"/>
      <protection hidden="1"/>
    </xf>
    <xf numFmtId="3" fontId="10" fillId="3" borderId="5" xfId="1" applyNumberFormat="1" applyFont="1" applyFill="1" applyBorder="1" applyAlignment="1" applyProtection="1">
      <alignment horizontal="center" vertical="center"/>
      <protection hidden="1"/>
    </xf>
    <xf numFmtId="3" fontId="10" fillId="3" borderId="1" xfId="1" applyNumberFormat="1" applyFont="1" applyFill="1" applyBorder="1" applyAlignment="1" applyProtection="1">
      <alignment horizontal="center" vertical="center"/>
      <protection hidden="1"/>
    </xf>
    <xf numFmtId="164" fontId="8" fillId="0" borderId="4" xfId="1" applyNumberFormat="1" applyFont="1" applyBorder="1" applyAlignment="1" applyProtection="1">
      <alignment horizontal="center" vertical="center"/>
      <protection hidden="1"/>
    </xf>
    <xf numFmtId="165" fontId="6" fillId="0" borderId="9" xfId="1" applyNumberFormat="1" applyFont="1" applyBorder="1" applyAlignment="1" applyProtection="1">
      <alignment horizontal="right"/>
      <protection hidden="1"/>
    </xf>
    <xf numFmtId="165" fontId="6" fillId="0" borderId="10" xfId="1" applyNumberFormat="1" applyFont="1" applyBorder="1" applyAlignment="1" applyProtection="1">
      <alignment horizontal="right" vertical="center"/>
      <protection hidden="1"/>
    </xf>
    <xf numFmtId="165" fontId="6" fillId="0" borderId="11" xfId="1" applyNumberFormat="1" applyFont="1" applyBorder="1" applyAlignment="1" applyProtection="1">
      <alignment horizontal="right" vertical="center"/>
      <protection hidden="1"/>
    </xf>
    <xf numFmtId="165" fontId="6" fillId="0" borderId="9" xfId="1" applyNumberFormat="1" applyFont="1" applyBorder="1" applyAlignment="1" applyProtection="1">
      <alignment horizontal="right" vertical="center"/>
      <protection hidden="1"/>
    </xf>
    <xf numFmtId="166" fontId="6" fillId="3" borderId="12" xfId="1" applyNumberFormat="1" applyFont="1" applyFill="1" applyBorder="1" applyAlignment="1" applyProtection="1">
      <alignment horizontal="right"/>
      <protection hidden="1"/>
    </xf>
    <xf numFmtId="167" fontId="6" fillId="3" borderId="5" xfId="1" applyNumberFormat="1" applyFont="1" applyFill="1" applyBorder="1" applyAlignment="1" applyProtection="1">
      <alignment horizontal="right" vertical="center"/>
      <protection hidden="1"/>
    </xf>
    <xf numFmtId="167" fontId="6" fillId="3" borderId="13" xfId="1" applyNumberFormat="1" applyFont="1" applyFill="1" applyBorder="1" applyAlignment="1" applyProtection="1">
      <alignment horizontal="right" vertical="center"/>
      <protection hidden="1"/>
    </xf>
    <xf numFmtId="167" fontId="6" fillId="3" borderId="12" xfId="1" applyNumberFormat="1" applyFont="1" applyFill="1" applyBorder="1" applyAlignment="1" applyProtection="1">
      <alignment horizontal="right" vertical="center"/>
      <protection hidden="1"/>
    </xf>
    <xf numFmtId="166" fontId="6" fillId="0" borderId="12" xfId="1" applyNumberFormat="1" applyFont="1" applyBorder="1" applyAlignment="1" applyProtection="1">
      <alignment horizontal="right"/>
      <protection hidden="1"/>
    </xf>
    <xf numFmtId="166" fontId="6" fillId="0" borderId="5" xfId="1" applyNumberFormat="1" applyFont="1" applyBorder="1" applyAlignment="1" applyProtection="1">
      <alignment horizontal="right" vertical="center"/>
      <protection hidden="1"/>
    </xf>
    <xf numFmtId="166" fontId="6" fillId="0" borderId="13" xfId="1" applyNumberFormat="1" applyFont="1" applyBorder="1" applyAlignment="1" applyProtection="1">
      <alignment horizontal="right" vertical="center"/>
      <protection hidden="1"/>
    </xf>
    <xf numFmtId="166" fontId="6" fillId="0" borderId="12" xfId="1" applyNumberFormat="1" applyFont="1" applyBorder="1" applyAlignment="1" applyProtection="1">
      <alignment horizontal="right" vertical="center"/>
      <protection hidden="1"/>
    </xf>
    <xf numFmtId="166" fontId="6" fillId="3" borderId="5" xfId="1" applyNumberFormat="1" applyFont="1" applyFill="1" applyBorder="1" applyAlignment="1" applyProtection="1">
      <alignment horizontal="right" vertical="center"/>
      <protection hidden="1"/>
    </xf>
    <xf numFmtId="166" fontId="6" fillId="3" borderId="13" xfId="1" applyNumberFormat="1" applyFont="1" applyFill="1" applyBorder="1" applyAlignment="1" applyProtection="1">
      <alignment horizontal="right" vertical="center"/>
      <protection hidden="1"/>
    </xf>
    <xf numFmtId="166" fontId="6" fillId="3" borderId="12" xfId="1" applyNumberFormat="1" applyFont="1" applyFill="1" applyBorder="1" applyAlignment="1" applyProtection="1">
      <alignment horizontal="right" vertical="center"/>
      <protection hidden="1"/>
    </xf>
    <xf numFmtId="166" fontId="6" fillId="0" borderId="14" xfId="1" applyNumberFormat="1" applyFont="1" applyBorder="1" applyAlignment="1" applyProtection="1">
      <alignment horizontal="right"/>
      <protection hidden="1"/>
    </xf>
    <xf numFmtId="166" fontId="6" fillId="0" borderId="15" xfId="1" applyNumberFormat="1" applyFont="1" applyBorder="1" applyAlignment="1" applyProtection="1">
      <alignment horizontal="right" vertical="center"/>
      <protection hidden="1"/>
    </xf>
    <xf numFmtId="166" fontId="6" fillId="0" borderId="16" xfId="1" applyNumberFormat="1" applyFont="1" applyBorder="1" applyAlignment="1" applyProtection="1">
      <alignment horizontal="right" vertical="center"/>
      <protection hidden="1"/>
    </xf>
    <xf numFmtId="166" fontId="6" fillId="0" borderId="14" xfId="1" applyNumberFormat="1" applyFont="1" applyBorder="1" applyAlignment="1" applyProtection="1">
      <alignment horizontal="right" vertical="center"/>
      <protection hidden="1"/>
    </xf>
    <xf numFmtId="164" fontId="7" fillId="2" borderId="0" xfId="1" applyNumberFormat="1" applyFont="1" applyFill="1" applyAlignment="1" applyProtection="1">
      <alignment vertical="center"/>
      <protection hidden="1"/>
    </xf>
    <xf numFmtId="164" fontId="11" fillId="2" borderId="0" xfId="1" applyNumberFormat="1" applyFont="1" applyFill="1" applyProtection="1">
      <protection hidden="1"/>
    </xf>
    <xf numFmtId="164" fontId="11" fillId="2" borderId="0" xfId="1" applyNumberFormat="1" applyFont="1" applyFill="1" applyAlignment="1" applyProtection="1">
      <alignment horizontal="left"/>
      <protection hidden="1"/>
    </xf>
    <xf numFmtId="0" fontId="13" fillId="2" borderId="0" xfId="2" applyFont="1" applyFill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right"/>
      <protection hidden="1"/>
    </xf>
    <xf numFmtId="164" fontId="14" fillId="0" borderId="0" xfId="0" applyNumberFormat="1" applyFont="1" applyProtection="1">
      <protection hidden="1"/>
    </xf>
    <xf numFmtId="2" fontId="9" fillId="3" borderId="0" xfId="2" applyNumberFormat="1" applyFont="1" applyFill="1" applyAlignment="1" applyProtection="1">
      <alignment horizontal="center" vertical="center"/>
      <protection hidden="1"/>
    </xf>
    <xf numFmtId="2" fontId="9" fillId="2" borderId="0" xfId="2" applyNumberFormat="1" applyFont="1" applyFill="1" applyAlignment="1" applyProtection="1">
      <alignment vertical="center"/>
      <protection hidden="1"/>
    </xf>
    <xf numFmtId="164" fontId="8" fillId="0" borderId="1" xfId="1" applyNumberFormat="1" applyFont="1" applyBorder="1" applyAlignment="1" applyProtection="1">
      <alignment vertical="center"/>
      <protection hidden="1"/>
    </xf>
    <xf numFmtId="164" fontId="9" fillId="0" borderId="1" xfId="1" applyNumberFormat="1" applyFont="1" applyBorder="1" applyAlignment="1" applyProtection="1">
      <alignment horizontal="center" vertical="center"/>
      <protection hidden="1"/>
    </xf>
    <xf numFmtId="165" fontId="6" fillId="0" borderId="9" xfId="1" applyNumberFormat="1" applyFont="1" applyBorder="1" applyAlignment="1" applyProtection="1">
      <alignment vertical="center"/>
      <protection hidden="1"/>
    </xf>
    <xf numFmtId="165" fontId="6" fillId="0" borderId="10" xfId="1" applyNumberFormat="1" applyFont="1" applyBorder="1" applyAlignment="1" applyProtection="1">
      <alignment vertical="center"/>
      <protection hidden="1"/>
    </xf>
    <xf numFmtId="165" fontId="6" fillId="0" borderId="10" xfId="1" applyNumberFormat="1" applyFont="1" applyBorder="1" applyProtection="1">
      <protection hidden="1"/>
    </xf>
    <xf numFmtId="165" fontId="6" fillId="0" borderId="11" xfId="1" applyNumberFormat="1" applyFont="1" applyBorder="1" applyProtection="1"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5" fontId="6" fillId="3" borderId="12" xfId="1" applyNumberFormat="1" applyFont="1" applyFill="1" applyBorder="1" applyAlignment="1" applyProtection="1">
      <alignment vertical="center"/>
      <protection hidden="1"/>
    </xf>
    <xf numFmtId="165" fontId="6" fillId="3" borderId="5" xfId="1" applyNumberFormat="1" applyFont="1" applyFill="1" applyBorder="1" applyAlignment="1" applyProtection="1">
      <alignment vertical="center"/>
      <protection hidden="1"/>
    </xf>
    <xf numFmtId="165" fontId="6" fillId="3" borderId="5" xfId="1" applyNumberFormat="1" applyFont="1" applyFill="1" applyBorder="1" applyProtection="1">
      <protection hidden="1"/>
    </xf>
    <xf numFmtId="165" fontId="6" fillId="3" borderId="13" xfId="1" applyNumberFormat="1" applyFont="1" applyFill="1" applyBorder="1" applyProtection="1">
      <protection hidden="1"/>
    </xf>
    <xf numFmtId="165" fontId="6" fillId="0" borderId="12" xfId="1" applyNumberFormat="1" applyFont="1" applyBorder="1" applyAlignment="1" applyProtection="1">
      <alignment vertical="center"/>
      <protection hidden="1"/>
    </xf>
    <xf numFmtId="165" fontId="6" fillId="0" borderId="5" xfId="1" applyNumberFormat="1" applyFont="1" applyBorder="1" applyAlignment="1" applyProtection="1">
      <alignment vertical="center"/>
      <protection hidden="1"/>
    </xf>
    <xf numFmtId="165" fontId="6" fillId="0" borderId="5" xfId="1" applyNumberFormat="1" applyFont="1" applyBorder="1" applyProtection="1">
      <protection hidden="1"/>
    </xf>
    <xf numFmtId="165" fontId="6" fillId="0" borderId="13" xfId="1" applyNumberFormat="1" applyFont="1" applyBorder="1" applyProtection="1">
      <protection hidden="1"/>
    </xf>
    <xf numFmtId="165" fontId="6" fillId="0" borderId="14" xfId="1" applyNumberFormat="1" applyFont="1" applyBorder="1" applyAlignment="1" applyProtection="1">
      <alignment vertical="center"/>
      <protection hidden="1"/>
    </xf>
    <xf numFmtId="165" fontId="6" fillId="0" borderId="15" xfId="1" applyNumberFormat="1" applyFont="1" applyBorder="1" applyAlignment="1" applyProtection="1">
      <alignment vertical="center"/>
      <protection hidden="1"/>
    </xf>
    <xf numFmtId="165" fontId="6" fillId="0" borderId="15" xfId="1" applyNumberFormat="1" applyFont="1" applyBorder="1" applyProtection="1">
      <protection hidden="1"/>
    </xf>
    <xf numFmtId="165" fontId="6" fillId="0" borderId="16" xfId="1" applyNumberFormat="1" applyFont="1" applyBorder="1" applyProtection="1">
      <protection hidden="1"/>
    </xf>
    <xf numFmtId="164" fontId="6" fillId="2" borderId="0" xfId="1" applyNumberFormat="1" applyFont="1" applyFill="1" applyAlignment="1" applyProtection="1">
      <alignment vertical="center"/>
      <protection hidden="1"/>
    </xf>
    <xf numFmtId="164" fontId="6" fillId="3" borderId="0" xfId="1" applyNumberFormat="1" applyFont="1" applyFill="1" applyAlignment="1" applyProtection="1">
      <alignment vertical="center"/>
      <protection hidden="1"/>
    </xf>
    <xf numFmtId="0" fontId="2" fillId="2" borderId="0" xfId="4" applyFill="1" applyProtection="1">
      <protection hidden="1"/>
    </xf>
    <xf numFmtId="164" fontId="8" fillId="0" borderId="1" xfId="1" applyNumberFormat="1" applyFont="1" applyBorder="1" applyAlignment="1" applyProtection="1">
      <alignment horizontal="center" vertical="center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4" fontId="14" fillId="0" borderId="0" xfId="4" applyNumberFormat="1" applyFont="1" applyProtection="1">
      <protection hidden="1"/>
    </xf>
    <xf numFmtId="164" fontId="10" fillId="3" borderId="1" xfId="1" applyNumberFormat="1" applyFont="1" applyFill="1" applyBorder="1" applyAlignment="1" applyProtection="1">
      <alignment horizontal="center" vertical="center"/>
      <protection hidden="1"/>
    </xf>
    <xf numFmtId="3" fontId="8" fillId="0" borderId="1" xfId="1" applyNumberFormat="1" applyFont="1" applyBorder="1" applyAlignment="1" applyProtection="1">
      <alignment horizontal="center" vertical="center"/>
      <protection hidden="1"/>
    </xf>
    <xf numFmtId="3" fontId="8" fillId="0" borderId="3" xfId="1" applyNumberFormat="1" applyFont="1" applyBorder="1" applyAlignment="1" applyProtection="1">
      <alignment horizontal="center" vertical="center"/>
      <protection hidden="1"/>
    </xf>
    <xf numFmtId="3" fontId="8" fillId="0" borderId="2" xfId="1" applyNumberFormat="1" applyFont="1" applyBorder="1" applyAlignment="1" applyProtection="1">
      <alignment horizontal="center" vertical="center"/>
      <protection hidden="1"/>
    </xf>
    <xf numFmtId="3" fontId="6" fillId="0" borderId="6" xfId="1" applyNumberFormat="1" applyFont="1" applyBorder="1" applyAlignment="1" applyProtection="1">
      <alignment horizontal="center" vertical="center"/>
      <protection hidden="1"/>
    </xf>
    <xf numFmtId="3" fontId="6" fillId="0" borderId="7" xfId="1" applyNumberFormat="1" applyFont="1" applyBorder="1" applyAlignment="1" applyProtection="1">
      <alignment horizontal="center" vertical="center"/>
      <protection hidden="1"/>
    </xf>
    <xf numFmtId="3" fontId="6" fillId="0" borderId="8" xfId="1" applyNumberFormat="1" applyFont="1" applyBorder="1" applyAlignment="1" applyProtection="1">
      <alignment horizontal="center" vertical="center"/>
      <protection hidden="1"/>
    </xf>
    <xf numFmtId="164" fontId="8" fillId="0" borderId="6" xfId="1" applyNumberFormat="1" applyFont="1" applyBorder="1" applyAlignment="1" applyProtection="1">
      <alignment horizontal="center" vertical="center"/>
      <protection hidden="1"/>
    </xf>
    <xf numFmtId="164" fontId="8" fillId="0" borderId="7" xfId="1" applyNumberFormat="1" applyFont="1" applyBorder="1" applyAlignment="1" applyProtection="1">
      <alignment horizontal="center" vertical="center"/>
      <protection hidden="1"/>
    </xf>
    <xf numFmtId="164" fontId="8" fillId="0" borderId="8" xfId="1" applyNumberFormat="1" applyFont="1" applyBorder="1" applyAlignment="1" applyProtection="1">
      <alignment horizontal="center" vertical="center"/>
      <protection hidden="1"/>
    </xf>
    <xf numFmtId="164" fontId="8" fillId="0" borderId="1" xfId="1" applyNumberFormat="1" applyFont="1" applyBorder="1" applyAlignment="1" applyProtection="1">
      <alignment horizontal="center"/>
      <protection hidden="1"/>
    </xf>
    <xf numFmtId="164" fontId="8" fillId="0" borderId="3" xfId="1" applyNumberFormat="1" applyFont="1" applyBorder="1" applyAlignment="1" applyProtection="1">
      <alignment horizontal="center"/>
      <protection hidden="1"/>
    </xf>
    <xf numFmtId="164" fontId="8" fillId="3" borderId="1" xfId="1" applyNumberFormat="1" applyFont="1" applyFill="1" applyBorder="1" applyAlignment="1" applyProtection="1">
      <alignment horizontal="center"/>
      <protection hidden="1"/>
    </xf>
    <xf numFmtId="164" fontId="8" fillId="3" borderId="3" xfId="1" applyNumberFormat="1" applyFont="1" applyFill="1" applyBorder="1" applyAlignment="1" applyProtection="1">
      <alignment horizontal="center"/>
      <protection hidden="1"/>
    </xf>
    <xf numFmtId="164" fontId="5" fillId="2" borderId="0" xfId="1" applyNumberFormat="1" applyFont="1" applyFill="1" applyAlignment="1" applyProtection="1">
      <alignment horizontal="left" vertical="top" indent="1"/>
      <protection hidden="1"/>
    </xf>
    <xf numFmtId="164" fontId="8" fillId="0" borderId="2" xfId="1" applyNumberFormat="1" applyFont="1" applyBorder="1" applyAlignment="1" applyProtection="1">
      <alignment horizontal="center"/>
      <protection hidden="1"/>
    </xf>
    <xf numFmtId="0" fontId="9" fillId="3" borderId="1" xfId="4" applyFont="1" applyFill="1" applyBorder="1" applyAlignment="1" applyProtection="1">
      <alignment horizontal="center"/>
      <protection hidden="1"/>
    </xf>
    <xf numFmtId="0" fontId="9" fillId="3" borderId="2" xfId="4" applyFont="1" applyFill="1" applyBorder="1" applyAlignment="1" applyProtection="1">
      <alignment horizontal="center"/>
      <protection hidden="1"/>
    </xf>
    <xf numFmtId="0" fontId="2" fillId="0" borderId="1" xfId="4" applyBorder="1" applyAlignment="1" applyProtection="1">
      <alignment horizontal="center"/>
      <protection hidden="1"/>
    </xf>
    <xf numFmtId="0" fontId="2" fillId="0" borderId="2" xfId="4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</cellXfs>
  <cellStyles count="6">
    <cellStyle name="Normal" xfId="0" builtinId="0"/>
    <cellStyle name="Normal 2" xfId="4" xr:uid="{00000000-0005-0000-0000-000001000000}"/>
    <cellStyle name="Normal 2 2" xfId="5" xr:uid="{00000000-0005-0000-0000-000002000000}"/>
    <cellStyle name="Normal 3" xfId="3" xr:uid="{00000000-0005-0000-0000-000003000000}"/>
    <cellStyle name="Normal_EN442" xfId="1" xr:uid="{00000000-0005-0000-0000-000004000000}"/>
    <cellStyle name="Normal_LogW-test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61535</xdr:colOff>
      <xdr:row>0</xdr:row>
      <xdr:rowOff>40821</xdr:rowOff>
    </xdr:from>
    <xdr:to>
      <xdr:col>1</xdr:col>
      <xdr:colOff>781469</xdr:colOff>
      <xdr:row>1</xdr:row>
      <xdr:rowOff>114214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5" y="40821"/>
          <a:ext cx="1536363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"/>
  <sheetViews>
    <sheetView showGridLines="0" tabSelected="1" zoomScale="70" zoomScaleNormal="70" workbookViewId="0">
      <selection activeCell="L17" sqref="L17"/>
    </sheetView>
  </sheetViews>
  <sheetFormatPr defaultColWidth="9.109375" defaultRowHeight="14.4" x14ac:dyDescent="0.3"/>
  <cols>
    <col min="1" max="1" width="12.109375" style="3" customWidth="1"/>
    <col min="2" max="2" width="12.5546875" style="3" customWidth="1"/>
    <col min="3" max="3" width="9.109375" style="3" customWidth="1"/>
    <col min="4" max="16384" width="9.109375" style="3"/>
  </cols>
  <sheetData>
    <row r="1" spans="1:23" ht="30.75" customHeight="1" x14ac:dyDescent="0.6">
      <c r="A1" s="1"/>
      <c r="B1" s="2"/>
      <c r="C1" s="81" t="s">
        <v>0</v>
      </c>
      <c r="D1" s="81"/>
      <c r="E1" s="81"/>
      <c r="F1" s="81"/>
      <c r="G1" s="81"/>
      <c r="H1" s="81"/>
    </row>
    <row r="2" spans="1:23" ht="15.75" customHeight="1" x14ac:dyDescent="0.3">
      <c r="A2" s="4"/>
      <c r="B2" s="5"/>
    </row>
    <row r="3" spans="1:23" ht="15.75" customHeight="1" x14ac:dyDescent="0.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ht="21" x14ac:dyDescent="0.4">
      <c r="A4" s="8" t="s">
        <v>1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ht="15.6" x14ac:dyDescent="0.3">
      <c r="A5" s="77" t="s">
        <v>10</v>
      </c>
      <c r="B5" s="82"/>
      <c r="C5" s="68" t="s">
        <v>2</v>
      </c>
      <c r="D5" s="69"/>
      <c r="E5" s="69"/>
      <c r="F5" s="69"/>
      <c r="G5" s="70"/>
      <c r="H5" s="68" t="s">
        <v>3</v>
      </c>
      <c r="I5" s="69"/>
      <c r="J5" s="69"/>
      <c r="K5" s="69"/>
      <c r="L5" s="70"/>
      <c r="M5" s="68" t="s">
        <v>4</v>
      </c>
      <c r="N5" s="69"/>
      <c r="O5" s="69"/>
      <c r="P5" s="69"/>
      <c r="Q5" s="70"/>
      <c r="R5" s="68" t="s">
        <v>5</v>
      </c>
      <c r="S5" s="69"/>
      <c r="T5" s="69"/>
      <c r="U5" s="69"/>
      <c r="V5" s="70"/>
      <c r="W5" s="11"/>
    </row>
    <row r="6" spans="1:23" ht="15.6" x14ac:dyDescent="0.3">
      <c r="A6" s="83" t="s">
        <v>6</v>
      </c>
      <c r="B6" s="84"/>
      <c r="C6" s="67">
        <v>10</v>
      </c>
      <c r="D6" s="12">
        <v>11</v>
      </c>
      <c r="E6" s="12">
        <v>20</v>
      </c>
      <c r="F6" s="12">
        <v>21</v>
      </c>
      <c r="G6" s="13">
        <v>22</v>
      </c>
      <c r="H6" s="13">
        <v>10</v>
      </c>
      <c r="I6" s="12">
        <v>11</v>
      </c>
      <c r="J6" s="12">
        <v>20</v>
      </c>
      <c r="K6" s="12">
        <v>21</v>
      </c>
      <c r="L6" s="12">
        <v>22</v>
      </c>
      <c r="M6" s="12">
        <v>10</v>
      </c>
      <c r="N6" s="12">
        <v>11</v>
      </c>
      <c r="O6" s="12">
        <v>20</v>
      </c>
      <c r="P6" s="12">
        <v>21</v>
      </c>
      <c r="Q6" s="12">
        <v>22</v>
      </c>
      <c r="R6" s="12">
        <v>10</v>
      </c>
      <c r="S6" s="12">
        <v>11</v>
      </c>
      <c r="T6" s="12">
        <v>20</v>
      </c>
      <c r="U6" s="12">
        <v>21</v>
      </c>
      <c r="V6" s="12">
        <v>22</v>
      </c>
      <c r="W6" s="14"/>
    </row>
    <row r="7" spans="1:23" ht="16.2" thickBot="1" x14ac:dyDescent="0.35">
      <c r="A7" s="85"/>
      <c r="B7" s="86"/>
      <c r="C7" s="87"/>
      <c r="D7" s="88"/>
      <c r="E7" s="88"/>
      <c r="F7" s="88"/>
      <c r="G7" s="89"/>
      <c r="H7" s="74"/>
      <c r="I7" s="75"/>
      <c r="J7" s="75"/>
      <c r="K7" s="75"/>
      <c r="L7" s="76"/>
      <c r="M7" s="74"/>
      <c r="N7" s="75"/>
      <c r="O7" s="75"/>
      <c r="P7" s="75"/>
      <c r="Q7" s="76"/>
      <c r="R7" s="74"/>
      <c r="S7" s="75"/>
      <c r="T7" s="75"/>
      <c r="U7" s="75"/>
      <c r="V7" s="76"/>
    </row>
    <row r="8" spans="1:23" ht="15.6" x14ac:dyDescent="0.3">
      <c r="A8" s="77" t="s">
        <v>11</v>
      </c>
      <c r="B8" s="78"/>
      <c r="C8" s="15">
        <v>1677</v>
      </c>
      <c r="D8" s="16">
        <v>2157</v>
      </c>
      <c r="E8" s="16">
        <v>2592</v>
      </c>
      <c r="F8" s="16">
        <v>3030</v>
      </c>
      <c r="G8" s="17">
        <v>3630</v>
      </c>
      <c r="H8" s="18">
        <v>1863</v>
      </c>
      <c r="I8" s="16">
        <v>2379</v>
      </c>
      <c r="J8" s="16">
        <v>2865</v>
      </c>
      <c r="K8" s="16">
        <v>3330</v>
      </c>
      <c r="L8" s="17">
        <v>3960</v>
      </c>
      <c r="M8" s="18">
        <v>2058</v>
      </c>
      <c r="N8" s="16">
        <v>2595</v>
      </c>
      <c r="O8" s="16">
        <v>3120</v>
      </c>
      <c r="P8" s="16">
        <v>3600</v>
      </c>
      <c r="Q8" s="17">
        <v>4290</v>
      </c>
      <c r="R8" s="18">
        <v>2265</v>
      </c>
      <c r="S8" s="16">
        <v>2802</v>
      </c>
      <c r="T8" s="16">
        <v>3390</v>
      </c>
      <c r="U8" s="16">
        <v>3870</v>
      </c>
      <c r="V8" s="17">
        <v>4620</v>
      </c>
    </row>
    <row r="9" spans="1:23" ht="15.6" x14ac:dyDescent="0.3">
      <c r="A9" s="79" t="s">
        <v>12</v>
      </c>
      <c r="B9" s="80"/>
      <c r="C9" s="19">
        <v>1.2747999999999999</v>
      </c>
      <c r="D9" s="20">
        <v>1.3361000000000001</v>
      </c>
      <c r="E9" s="20">
        <v>1.3202</v>
      </c>
      <c r="F9" s="20">
        <v>1.3234999999999999</v>
      </c>
      <c r="G9" s="21">
        <v>1.3275999999999999</v>
      </c>
      <c r="H9" s="22">
        <v>1.2891999999999999</v>
      </c>
      <c r="I9" s="20">
        <v>1.3320000000000001</v>
      </c>
      <c r="J9" s="20">
        <v>1.3134999999999999</v>
      </c>
      <c r="K9" s="20">
        <v>1.3263</v>
      </c>
      <c r="L9" s="21">
        <v>1.331</v>
      </c>
      <c r="M9" s="22">
        <v>1.3037000000000001</v>
      </c>
      <c r="N9" s="20">
        <v>1.3278000000000001</v>
      </c>
      <c r="O9" s="20">
        <v>1.3068</v>
      </c>
      <c r="P9" s="20">
        <v>1.3291999999999999</v>
      </c>
      <c r="Q9" s="21">
        <v>1.3344</v>
      </c>
      <c r="R9" s="22">
        <v>1.3182</v>
      </c>
      <c r="S9" s="20">
        <v>1.3237000000000001</v>
      </c>
      <c r="T9" s="20">
        <v>1.3</v>
      </c>
      <c r="U9" s="20">
        <v>1.3320000000000001</v>
      </c>
      <c r="V9" s="21">
        <v>1.3379000000000001</v>
      </c>
    </row>
    <row r="10" spans="1:23" ht="15.6" x14ac:dyDescent="0.3">
      <c r="A10" s="77" t="s">
        <v>9</v>
      </c>
      <c r="B10" s="78"/>
      <c r="C10" s="23">
        <v>3.67</v>
      </c>
      <c r="D10" s="24">
        <v>9.4</v>
      </c>
      <c r="E10" s="24">
        <v>7.33</v>
      </c>
      <c r="F10" s="24">
        <v>12.66</v>
      </c>
      <c r="G10" s="25">
        <v>28.99</v>
      </c>
      <c r="H10" s="26">
        <v>4.13</v>
      </c>
      <c r="I10" s="24">
        <v>9.86</v>
      </c>
      <c r="J10" s="24">
        <v>8.25</v>
      </c>
      <c r="K10" s="24">
        <v>13.58</v>
      </c>
      <c r="L10" s="25">
        <v>29.9</v>
      </c>
      <c r="M10" s="26">
        <v>4.59</v>
      </c>
      <c r="N10" s="24">
        <v>12.15</v>
      </c>
      <c r="O10" s="24">
        <v>9.17</v>
      </c>
      <c r="P10" s="24">
        <v>16.2</v>
      </c>
      <c r="Q10" s="25">
        <v>37.74</v>
      </c>
      <c r="R10" s="26">
        <v>5.04</v>
      </c>
      <c r="S10" s="24">
        <v>12.61</v>
      </c>
      <c r="T10" s="24">
        <v>10.09</v>
      </c>
      <c r="U10" s="24">
        <v>17.11</v>
      </c>
      <c r="V10" s="25">
        <v>38.659999999999997</v>
      </c>
    </row>
    <row r="11" spans="1:23" ht="15.6" x14ac:dyDescent="0.3">
      <c r="A11" s="79" t="s">
        <v>13</v>
      </c>
      <c r="B11" s="80"/>
      <c r="C11" s="19">
        <v>30.9</v>
      </c>
      <c r="D11" s="27">
        <v>42.9</v>
      </c>
      <c r="E11" s="27">
        <v>63.3</v>
      </c>
      <c r="F11" s="27">
        <v>71.099999999999994</v>
      </c>
      <c r="G11" s="28">
        <v>80.7</v>
      </c>
      <c r="H11" s="29">
        <v>34.5</v>
      </c>
      <c r="I11" s="27">
        <v>48.3</v>
      </c>
      <c r="J11" s="27">
        <v>71.099999999999994</v>
      </c>
      <c r="K11" s="27">
        <v>80.099999999999994</v>
      </c>
      <c r="L11" s="28">
        <v>88.8</v>
      </c>
      <c r="M11" s="29">
        <v>38.1</v>
      </c>
      <c r="N11" s="27">
        <v>53.7</v>
      </c>
      <c r="O11" s="27">
        <v>78.599999999999994</v>
      </c>
      <c r="P11" s="27">
        <v>89.1</v>
      </c>
      <c r="Q11" s="28">
        <v>96.6</v>
      </c>
      <c r="R11" s="29">
        <v>42</v>
      </c>
      <c r="S11" s="27">
        <v>57.9</v>
      </c>
      <c r="T11" s="27">
        <v>87.6</v>
      </c>
      <c r="U11" s="27">
        <v>98.4</v>
      </c>
      <c r="V11" s="28">
        <v>108.9</v>
      </c>
    </row>
    <row r="12" spans="1:23" ht="16.2" thickBot="1" x14ac:dyDescent="0.35">
      <c r="A12" s="77" t="s">
        <v>14</v>
      </c>
      <c r="B12" s="78"/>
      <c r="C12" s="30">
        <v>7.2</v>
      </c>
      <c r="D12" s="31">
        <v>7.2</v>
      </c>
      <c r="E12" s="31">
        <v>14.4</v>
      </c>
      <c r="F12" s="31">
        <v>14.1</v>
      </c>
      <c r="G12" s="32">
        <v>14.1</v>
      </c>
      <c r="H12" s="33">
        <v>8.4</v>
      </c>
      <c r="I12" s="31">
        <v>8.4</v>
      </c>
      <c r="J12" s="31">
        <v>16.2</v>
      </c>
      <c r="K12" s="31">
        <v>16.5</v>
      </c>
      <c r="L12" s="32">
        <v>16.2</v>
      </c>
      <c r="M12" s="33">
        <v>9.3000000000000007</v>
      </c>
      <c r="N12" s="31">
        <v>9.3000000000000007</v>
      </c>
      <c r="O12" s="31">
        <v>18</v>
      </c>
      <c r="P12" s="31">
        <v>18.600000000000001</v>
      </c>
      <c r="Q12" s="32">
        <v>18</v>
      </c>
      <c r="R12" s="33">
        <v>10.199999999999999</v>
      </c>
      <c r="S12" s="31">
        <v>10.199999999999999</v>
      </c>
      <c r="T12" s="31">
        <v>20.100000000000001</v>
      </c>
      <c r="U12" s="31">
        <v>20.100000000000001</v>
      </c>
      <c r="V12" s="32">
        <v>20.100000000000001</v>
      </c>
    </row>
    <row r="13" spans="1:23" ht="15.6" x14ac:dyDescent="0.3">
      <c r="A13" s="6"/>
      <c r="B13" s="6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3" ht="21" x14ac:dyDescent="0.4">
      <c r="A14" s="34" t="s">
        <v>15</v>
      </c>
      <c r="B14" s="34"/>
      <c r="C14" s="34"/>
      <c r="D14" s="34"/>
      <c r="E14" s="34"/>
      <c r="F14" s="35" t="s">
        <v>19</v>
      </c>
      <c r="G14" s="35"/>
      <c r="H14" s="35"/>
      <c r="I14" s="35"/>
      <c r="J14" s="35"/>
      <c r="K14" s="35"/>
      <c r="L14" s="35"/>
      <c r="M14" s="36"/>
      <c r="N14" s="10"/>
      <c r="O14" s="10"/>
      <c r="P14" s="10"/>
      <c r="Q14" s="10"/>
      <c r="R14" s="10"/>
      <c r="S14" s="10"/>
      <c r="T14" s="10"/>
      <c r="U14" s="10"/>
      <c r="V14" s="10"/>
    </row>
    <row r="15" spans="1:23" ht="15.6" x14ac:dyDescent="0.3">
      <c r="A15" s="61" t="s">
        <v>16</v>
      </c>
      <c r="B15" s="61"/>
      <c r="C15" s="37">
        <v>75</v>
      </c>
      <c r="D15" s="1"/>
      <c r="E15" s="38" t="s">
        <v>7</v>
      </c>
      <c r="F15" s="66" t="s">
        <v>20</v>
      </c>
      <c r="G15" s="39"/>
      <c r="H15" s="39"/>
      <c r="I15" s="39"/>
      <c r="J15" s="39"/>
      <c r="K15" s="39"/>
      <c r="L15" s="39"/>
      <c r="M15" s="39"/>
      <c r="N15" s="10"/>
      <c r="O15" s="10"/>
      <c r="P15" s="10"/>
      <c r="Q15" s="10"/>
      <c r="R15" s="10"/>
      <c r="S15" s="10"/>
      <c r="T15" s="10"/>
      <c r="U15" s="10"/>
      <c r="V15" s="10"/>
    </row>
    <row r="16" spans="1:23" ht="15.6" x14ac:dyDescent="0.3">
      <c r="A16" s="61" t="s">
        <v>17</v>
      </c>
      <c r="B16" s="61"/>
      <c r="C16" s="37">
        <v>65</v>
      </c>
      <c r="D16" s="1"/>
      <c r="E16" s="38" t="s">
        <v>7</v>
      </c>
      <c r="F16" s="66" t="s">
        <v>21</v>
      </c>
      <c r="G16" s="39"/>
      <c r="H16" s="39"/>
      <c r="I16" s="39"/>
      <c r="J16" s="39"/>
      <c r="K16" s="39"/>
      <c r="L16" s="39"/>
      <c r="M16" s="39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15.6" x14ac:dyDescent="0.3">
      <c r="A17" s="61" t="s">
        <v>18</v>
      </c>
      <c r="B17" s="61"/>
      <c r="C17" s="37">
        <v>20</v>
      </c>
      <c r="D17" s="1"/>
      <c r="E17" s="38" t="s">
        <v>7</v>
      </c>
      <c r="F17" s="66" t="s">
        <v>22</v>
      </c>
      <c r="G17" s="39"/>
      <c r="H17" s="39"/>
      <c r="I17" s="39"/>
      <c r="J17" s="39"/>
      <c r="K17" s="39"/>
      <c r="L17" s="39"/>
      <c r="M17" s="39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5.6" x14ac:dyDescent="0.3">
      <c r="A18" s="62" t="s">
        <v>8</v>
      </c>
      <c r="B18" s="62"/>
      <c r="C18" s="40">
        <f>(AVERAGE(C15:C16))-C17</f>
        <v>50</v>
      </c>
      <c r="D18" s="9"/>
      <c r="E18" s="41"/>
      <c r="F18" s="6"/>
      <c r="G18" s="6"/>
      <c r="H18" s="6"/>
      <c r="I18" s="9"/>
      <c r="J18" s="9"/>
      <c r="K18" s="9"/>
      <c r="L18" s="9"/>
      <c r="M18" s="9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5.6" x14ac:dyDescent="0.3">
      <c r="A19" s="6"/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5.6" x14ac:dyDescent="0.3">
      <c r="A20" s="63"/>
      <c r="B20" s="64" t="s">
        <v>10</v>
      </c>
      <c r="C20" s="68" t="s">
        <v>2</v>
      </c>
      <c r="D20" s="69"/>
      <c r="E20" s="69"/>
      <c r="F20" s="69"/>
      <c r="G20" s="70"/>
      <c r="H20" s="68" t="s">
        <v>3</v>
      </c>
      <c r="I20" s="69"/>
      <c r="J20" s="69"/>
      <c r="K20" s="69"/>
      <c r="L20" s="70"/>
      <c r="M20" s="68" t="s">
        <v>4</v>
      </c>
      <c r="N20" s="69"/>
      <c r="O20" s="69"/>
      <c r="P20" s="69"/>
      <c r="Q20" s="70"/>
      <c r="R20" s="68" t="s">
        <v>5</v>
      </c>
      <c r="S20" s="69"/>
      <c r="T20" s="69"/>
      <c r="U20" s="69"/>
      <c r="V20" s="70"/>
    </row>
    <row r="21" spans="1:22" ht="15.6" x14ac:dyDescent="0.3">
      <c r="A21" s="63"/>
      <c r="B21" s="65" t="s">
        <v>6</v>
      </c>
      <c r="C21" s="67">
        <v>10</v>
      </c>
      <c r="D21" s="12">
        <v>11</v>
      </c>
      <c r="E21" s="12">
        <v>20</v>
      </c>
      <c r="F21" s="12">
        <v>21</v>
      </c>
      <c r="G21" s="13">
        <v>22</v>
      </c>
      <c r="H21" s="13">
        <v>10</v>
      </c>
      <c r="I21" s="12">
        <v>11</v>
      </c>
      <c r="J21" s="12">
        <v>20</v>
      </c>
      <c r="K21" s="12">
        <v>21</v>
      </c>
      <c r="L21" s="12">
        <v>22</v>
      </c>
      <c r="M21" s="12">
        <v>10</v>
      </c>
      <c r="N21" s="12">
        <v>11</v>
      </c>
      <c r="O21" s="12">
        <v>20</v>
      </c>
      <c r="P21" s="12">
        <v>21</v>
      </c>
      <c r="Q21" s="12">
        <v>22</v>
      </c>
      <c r="R21" s="12">
        <v>10</v>
      </c>
      <c r="S21" s="12">
        <v>11</v>
      </c>
      <c r="T21" s="12">
        <v>20</v>
      </c>
      <c r="U21" s="12">
        <v>21</v>
      </c>
      <c r="V21" s="12">
        <v>22</v>
      </c>
    </row>
    <row r="22" spans="1:22" ht="16.2" thickBot="1" x14ac:dyDescent="0.35">
      <c r="A22" s="10"/>
      <c r="B22" s="42"/>
      <c r="C22" s="74"/>
      <c r="D22" s="75"/>
      <c r="E22" s="75"/>
      <c r="F22" s="75"/>
      <c r="G22" s="76"/>
      <c r="H22" s="71"/>
      <c r="I22" s="72"/>
      <c r="J22" s="72"/>
      <c r="K22" s="72"/>
      <c r="L22" s="73"/>
      <c r="M22" s="71"/>
      <c r="N22" s="72"/>
      <c r="O22" s="72"/>
      <c r="P22" s="72"/>
      <c r="Q22" s="73"/>
      <c r="R22" s="71"/>
      <c r="S22" s="72"/>
      <c r="T22" s="72"/>
      <c r="U22" s="72"/>
      <c r="V22" s="73"/>
    </row>
    <row r="23" spans="1:22" ht="15.6" x14ac:dyDescent="0.3">
      <c r="A23" s="10"/>
      <c r="B23" s="43">
        <v>300</v>
      </c>
      <c r="C23" s="44">
        <f t="shared" ref="C23:R27" si="0">ROUND((($C$18/50)^C$9)*(C$8/1000*$B23),0)</f>
        <v>503</v>
      </c>
      <c r="D23" s="45">
        <f t="shared" si="0"/>
        <v>647</v>
      </c>
      <c r="E23" s="46">
        <f t="shared" si="0"/>
        <v>778</v>
      </c>
      <c r="F23" s="46">
        <f t="shared" si="0"/>
        <v>909</v>
      </c>
      <c r="G23" s="47">
        <f t="shared" si="0"/>
        <v>1089</v>
      </c>
      <c r="H23" s="44">
        <f t="shared" si="0"/>
        <v>559</v>
      </c>
      <c r="I23" s="45">
        <f t="shared" si="0"/>
        <v>714</v>
      </c>
      <c r="J23" s="46">
        <f t="shared" si="0"/>
        <v>860</v>
      </c>
      <c r="K23" s="46">
        <f t="shared" si="0"/>
        <v>999</v>
      </c>
      <c r="L23" s="47">
        <f t="shared" si="0"/>
        <v>1188</v>
      </c>
      <c r="M23" s="44">
        <f t="shared" si="0"/>
        <v>617</v>
      </c>
      <c r="N23" s="45">
        <f t="shared" si="0"/>
        <v>779</v>
      </c>
      <c r="O23" s="46">
        <f t="shared" si="0"/>
        <v>936</v>
      </c>
      <c r="P23" s="46">
        <f t="shared" si="0"/>
        <v>1080</v>
      </c>
      <c r="Q23" s="47">
        <f t="shared" si="0"/>
        <v>1287</v>
      </c>
      <c r="R23" s="44">
        <f t="shared" si="0"/>
        <v>680</v>
      </c>
      <c r="S23" s="45">
        <f t="shared" ref="M23:V27" si="1">ROUND((($C$18/50)^S$9)*(S$8/1000*$B23),0)</f>
        <v>841</v>
      </c>
      <c r="T23" s="46">
        <f t="shared" si="1"/>
        <v>1017</v>
      </c>
      <c r="U23" s="46">
        <f t="shared" si="1"/>
        <v>1161</v>
      </c>
      <c r="V23" s="47">
        <f t="shared" si="1"/>
        <v>1386</v>
      </c>
    </row>
    <row r="24" spans="1:22" ht="15.6" x14ac:dyDescent="0.3">
      <c r="A24" s="10"/>
      <c r="B24" s="48">
        <v>400</v>
      </c>
      <c r="C24" s="49">
        <f t="shared" si="0"/>
        <v>671</v>
      </c>
      <c r="D24" s="50">
        <f t="shared" si="0"/>
        <v>863</v>
      </c>
      <c r="E24" s="51">
        <f t="shared" si="0"/>
        <v>1037</v>
      </c>
      <c r="F24" s="51">
        <f t="shared" si="0"/>
        <v>1212</v>
      </c>
      <c r="G24" s="52">
        <f t="shared" si="0"/>
        <v>1452</v>
      </c>
      <c r="H24" s="49">
        <f t="shared" si="0"/>
        <v>745</v>
      </c>
      <c r="I24" s="50">
        <f t="shared" si="0"/>
        <v>952</v>
      </c>
      <c r="J24" s="51">
        <f t="shared" si="0"/>
        <v>1146</v>
      </c>
      <c r="K24" s="51">
        <f t="shared" si="0"/>
        <v>1332</v>
      </c>
      <c r="L24" s="52">
        <f t="shared" si="0"/>
        <v>1584</v>
      </c>
      <c r="M24" s="49">
        <f t="shared" si="1"/>
        <v>823</v>
      </c>
      <c r="N24" s="50">
        <f t="shared" si="1"/>
        <v>1038</v>
      </c>
      <c r="O24" s="51">
        <f t="shared" si="1"/>
        <v>1248</v>
      </c>
      <c r="P24" s="51">
        <f t="shared" si="1"/>
        <v>1440</v>
      </c>
      <c r="Q24" s="52">
        <f t="shared" si="1"/>
        <v>1716</v>
      </c>
      <c r="R24" s="49">
        <f t="shared" si="1"/>
        <v>906</v>
      </c>
      <c r="S24" s="50">
        <f t="shared" si="1"/>
        <v>1121</v>
      </c>
      <c r="T24" s="51">
        <f t="shared" si="1"/>
        <v>1356</v>
      </c>
      <c r="U24" s="51">
        <f t="shared" si="1"/>
        <v>1548</v>
      </c>
      <c r="V24" s="52">
        <f t="shared" si="1"/>
        <v>1848</v>
      </c>
    </row>
    <row r="25" spans="1:22" ht="15.6" x14ac:dyDescent="0.3">
      <c r="A25" s="10"/>
      <c r="B25" s="43">
        <v>500</v>
      </c>
      <c r="C25" s="53">
        <f t="shared" si="0"/>
        <v>839</v>
      </c>
      <c r="D25" s="54">
        <f t="shared" si="0"/>
        <v>1079</v>
      </c>
      <c r="E25" s="55">
        <f t="shared" si="0"/>
        <v>1296</v>
      </c>
      <c r="F25" s="55">
        <f t="shared" si="0"/>
        <v>1515</v>
      </c>
      <c r="G25" s="56">
        <f t="shared" si="0"/>
        <v>1815</v>
      </c>
      <c r="H25" s="53">
        <f t="shared" si="0"/>
        <v>932</v>
      </c>
      <c r="I25" s="54">
        <f t="shared" si="0"/>
        <v>1190</v>
      </c>
      <c r="J25" s="55">
        <f t="shared" si="0"/>
        <v>1433</v>
      </c>
      <c r="K25" s="55">
        <f t="shared" si="0"/>
        <v>1665</v>
      </c>
      <c r="L25" s="56">
        <f t="shared" si="0"/>
        <v>1980</v>
      </c>
      <c r="M25" s="53">
        <f t="shared" si="1"/>
        <v>1029</v>
      </c>
      <c r="N25" s="54">
        <f t="shared" si="1"/>
        <v>1298</v>
      </c>
      <c r="O25" s="55">
        <f t="shared" si="1"/>
        <v>1560</v>
      </c>
      <c r="P25" s="55">
        <f t="shared" si="1"/>
        <v>1800</v>
      </c>
      <c r="Q25" s="56">
        <f t="shared" si="1"/>
        <v>2145</v>
      </c>
      <c r="R25" s="53">
        <f t="shared" si="1"/>
        <v>1133</v>
      </c>
      <c r="S25" s="54">
        <f t="shared" si="1"/>
        <v>1401</v>
      </c>
      <c r="T25" s="55">
        <f t="shared" si="1"/>
        <v>1695</v>
      </c>
      <c r="U25" s="55">
        <f t="shared" si="1"/>
        <v>1935</v>
      </c>
      <c r="V25" s="56">
        <f t="shared" si="1"/>
        <v>2310</v>
      </c>
    </row>
    <row r="26" spans="1:22" ht="15.6" x14ac:dyDescent="0.3">
      <c r="A26" s="10"/>
      <c r="B26" s="48">
        <v>600</v>
      </c>
      <c r="C26" s="49">
        <f t="shared" si="0"/>
        <v>1006</v>
      </c>
      <c r="D26" s="50">
        <f t="shared" si="0"/>
        <v>1294</v>
      </c>
      <c r="E26" s="51">
        <f t="shared" si="0"/>
        <v>1555</v>
      </c>
      <c r="F26" s="51">
        <f t="shared" si="0"/>
        <v>1818</v>
      </c>
      <c r="G26" s="52">
        <f t="shared" si="0"/>
        <v>2178</v>
      </c>
      <c r="H26" s="49">
        <f t="shared" si="0"/>
        <v>1118</v>
      </c>
      <c r="I26" s="50">
        <f t="shared" si="0"/>
        <v>1427</v>
      </c>
      <c r="J26" s="51">
        <f t="shared" si="0"/>
        <v>1719</v>
      </c>
      <c r="K26" s="51">
        <f t="shared" si="0"/>
        <v>1998</v>
      </c>
      <c r="L26" s="52">
        <f t="shared" si="0"/>
        <v>2376</v>
      </c>
      <c r="M26" s="49">
        <f t="shared" si="1"/>
        <v>1235</v>
      </c>
      <c r="N26" s="50">
        <f t="shared" si="1"/>
        <v>1557</v>
      </c>
      <c r="O26" s="51">
        <f t="shared" si="1"/>
        <v>1872</v>
      </c>
      <c r="P26" s="51">
        <f t="shared" si="1"/>
        <v>2160</v>
      </c>
      <c r="Q26" s="52">
        <f t="shared" si="1"/>
        <v>2574</v>
      </c>
      <c r="R26" s="49">
        <f t="shared" si="1"/>
        <v>1359</v>
      </c>
      <c r="S26" s="50">
        <f t="shared" si="1"/>
        <v>1681</v>
      </c>
      <c r="T26" s="51">
        <f t="shared" si="1"/>
        <v>2034</v>
      </c>
      <c r="U26" s="51">
        <f t="shared" si="1"/>
        <v>2322</v>
      </c>
      <c r="V26" s="52">
        <f t="shared" si="1"/>
        <v>2772</v>
      </c>
    </row>
    <row r="27" spans="1:22" ht="16.2" thickBot="1" x14ac:dyDescent="0.35">
      <c r="A27" s="10"/>
      <c r="B27" s="43">
        <v>700</v>
      </c>
      <c r="C27" s="57">
        <f t="shared" si="0"/>
        <v>1174</v>
      </c>
      <c r="D27" s="58">
        <f t="shared" si="0"/>
        <v>1510</v>
      </c>
      <c r="E27" s="59">
        <f t="shared" si="0"/>
        <v>1814</v>
      </c>
      <c r="F27" s="59">
        <f t="shared" si="0"/>
        <v>2121</v>
      </c>
      <c r="G27" s="60">
        <f t="shared" si="0"/>
        <v>2541</v>
      </c>
      <c r="H27" s="57">
        <f t="shared" si="0"/>
        <v>1304</v>
      </c>
      <c r="I27" s="58">
        <f t="shared" si="0"/>
        <v>1665</v>
      </c>
      <c r="J27" s="59">
        <f t="shared" si="0"/>
        <v>2006</v>
      </c>
      <c r="K27" s="59">
        <f t="shared" si="0"/>
        <v>2331</v>
      </c>
      <c r="L27" s="60">
        <f t="shared" si="0"/>
        <v>2772</v>
      </c>
      <c r="M27" s="57">
        <f t="shared" si="1"/>
        <v>1441</v>
      </c>
      <c r="N27" s="58">
        <f t="shared" si="1"/>
        <v>1817</v>
      </c>
      <c r="O27" s="59">
        <f t="shared" si="1"/>
        <v>2184</v>
      </c>
      <c r="P27" s="59">
        <f t="shared" si="1"/>
        <v>2520</v>
      </c>
      <c r="Q27" s="60">
        <f t="shared" si="1"/>
        <v>3003</v>
      </c>
      <c r="R27" s="57">
        <f t="shared" si="1"/>
        <v>1586</v>
      </c>
      <c r="S27" s="58">
        <f t="shared" si="1"/>
        <v>1961</v>
      </c>
      <c r="T27" s="59">
        <f t="shared" si="1"/>
        <v>2373</v>
      </c>
      <c r="U27" s="59">
        <f t="shared" si="1"/>
        <v>2709</v>
      </c>
      <c r="V27" s="60">
        <f t="shared" si="1"/>
        <v>3234</v>
      </c>
    </row>
    <row r="28" spans="1:22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</sheetData>
  <sheetProtection algorithmName="SHA-512" hashValue="eVkXqobOoo7bThKsCEKVflxNiqQk30JRW71gvQidTChY6FHiaQ3sQ1uhHlGrwaHEYtxiJxTn1Qlto2nHjYPxig==" saltValue="xJSjN6RN7HAimjuq245TNg==" spinCount="100000" sheet="1" objects="1" scenarios="1"/>
  <mergeCells count="25">
    <mergeCell ref="A5:B5"/>
    <mergeCell ref="A6:B6"/>
    <mergeCell ref="A7:B7"/>
    <mergeCell ref="M7:Q7"/>
    <mergeCell ref="R7:V7"/>
    <mergeCell ref="C7:G7"/>
    <mergeCell ref="H7:L7"/>
    <mergeCell ref="C1:H1"/>
    <mergeCell ref="C5:G5"/>
    <mergeCell ref="H5:L5"/>
    <mergeCell ref="M5:Q5"/>
    <mergeCell ref="R5:V5"/>
    <mergeCell ref="A8:B8"/>
    <mergeCell ref="A9:B9"/>
    <mergeCell ref="A10:B10"/>
    <mergeCell ref="A11:B11"/>
    <mergeCell ref="A12:B12"/>
    <mergeCell ref="C20:G20"/>
    <mergeCell ref="H20:L20"/>
    <mergeCell ref="M20:Q20"/>
    <mergeCell ref="R20:V20"/>
    <mergeCell ref="R22:V22"/>
    <mergeCell ref="M22:Q22"/>
    <mergeCell ref="H22:L22"/>
    <mergeCell ref="C22:G22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Vertex</vt:lpstr>
      <vt:lpstr>Vertex!Print_Area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Fusun CANPOLAT</cp:lastModifiedBy>
  <dcterms:created xsi:type="dcterms:W3CDTF">2013-09-12T12:48:52Z</dcterms:created>
  <dcterms:modified xsi:type="dcterms:W3CDTF">2023-05-12T12:00:27Z</dcterms:modified>
</cp:coreProperties>
</file>